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ЮЛЯ с 2017 года\БЮДЖЕТ\2021\модельный_в МО\бюд\"/>
    </mc:Choice>
  </mc:AlternateContent>
  <bookViews>
    <workbookView xWindow="0" yWindow="0" windowWidth="23040" windowHeight="8808"/>
  </bookViews>
  <sheets>
    <sheet name="Внебюджет" sheetId="1" r:id="rId1"/>
  </sheets>
  <externalReferences>
    <externalReference r:id="rId2"/>
  </externalReferences>
  <definedNames>
    <definedName name="_xlnm.Print_Titles" localSheetId="0">Внебюджет!$A:$B</definedName>
  </definedNames>
  <calcPr calcId="152511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1" l="1"/>
  <c r="F30" i="1"/>
  <c r="C30" i="1"/>
  <c r="F27" i="1"/>
  <c r="F33" i="1" s="1"/>
  <c r="C26" i="1"/>
  <c r="F23" i="1"/>
  <c r="F20" i="1" s="1"/>
  <c r="C23" i="1"/>
  <c r="C20" i="1" s="1"/>
  <c r="C33" i="1" s="1"/>
  <c r="C21" i="1"/>
  <c r="F19" i="1"/>
  <c r="F16" i="1" s="1"/>
  <c r="C16" i="1"/>
  <c r="F13" i="1"/>
  <c r="C13" i="1"/>
</calcChain>
</file>

<file path=xl/sharedStrings.xml><?xml version="1.0" encoding="utf-8"?>
<sst xmlns="http://schemas.openxmlformats.org/spreadsheetml/2006/main" count="68" uniqueCount="38">
  <si>
    <t>Расчет</t>
  </si>
  <si>
    <t>доходов и расходов на 2021 год по предпринимательской и иной приносящей доход деятельности бюджетных учреждений</t>
  </si>
  <si>
    <t>доходов и расходов на 2021 год по субсидии на финансовое обеспечение муниципального задания на оказание муниципальных услуг</t>
  </si>
  <si>
    <t>МБУК Ерцевский Цд</t>
  </si>
  <si>
    <t>(наименование учреждения)</t>
  </si>
  <si>
    <t>Единица измерения:руб.</t>
  </si>
  <si>
    <t>руб.</t>
  </si>
  <si>
    <t>1.Доходы</t>
  </si>
  <si>
    <t>План на 2021 год, всего</t>
  </si>
  <si>
    <t>1.1 Доход от оказания услуг по основной деятельности</t>
  </si>
  <si>
    <t>1.1 Доход от обеспечения по субсидии на финансовое обеспечение муниципального задания на оказание муниципальных услуг</t>
  </si>
  <si>
    <t>1.2. Доход от прочих  платных услуг</t>
  </si>
  <si>
    <t>1.3. Спонсорская помощь</t>
  </si>
  <si>
    <t>ВСЕГО ДОХОДОВ</t>
  </si>
  <si>
    <t>2.Расходы</t>
  </si>
  <si>
    <t>КОСГУ</t>
  </si>
  <si>
    <t>Оплата труда и начисления на оплату труда</t>
  </si>
  <si>
    <t>Заработная плата</t>
  </si>
  <si>
    <t>Прочие выплаты</t>
  </si>
  <si>
    <t>Начисления на оплату труда</t>
  </si>
  <si>
    <t>Приобретение услуг</t>
  </si>
  <si>
    <t>Услуги связи</t>
  </si>
  <si>
    <t>Транспортные услуги</t>
  </si>
  <si>
    <t>Коммунальные услуги</t>
  </si>
  <si>
    <t>Арендная плата за пользование имуществом</t>
  </si>
  <si>
    <t>Услуги по содержанию имущества</t>
  </si>
  <si>
    <t>Прочие услуги</t>
  </si>
  <si>
    <t>Социальное обеспечение</t>
  </si>
  <si>
    <t>Пособие по соц. помощи населению</t>
  </si>
  <si>
    <t>Прочие расходы</t>
  </si>
  <si>
    <t>Поступление нефинансовых активов</t>
  </si>
  <si>
    <t>Увеличение стоимости основных средств</t>
  </si>
  <si>
    <t>Увеличение стоимости материальных запасов, всего</t>
  </si>
  <si>
    <t>ИТОГО РАСХОДОВ</t>
  </si>
  <si>
    <t>Директор</t>
  </si>
  <si>
    <t>С.П.Епифановская</t>
  </si>
  <si>
    <t>Главный бухгалтер</t>
  </si>
  <si>
    <t>С.В.Лигостаева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</si>
</sst>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u/>
      <sz val="11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7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wrapText="1"/>
    </xf>
    <xf numFmtId="0" fontId="0" fillId="0" borderId="4" xfId="0" applyBorder="1"/>
    <xf numFmtId="164" fontId="5" fillId="0" borderId="4" xfId="0" applyNumberFormat="1" applyFont="1" applyBorder="1"/>
    <xf numFmtId="0" fontId="6" fillId="0" borderId="4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wrapText="1"/>
    </xf>
    <xf numFmtId="164" fontId="0" fillId="0" borderId="4" xfId="0" applyNumberFormat="1" applyBorder="1"/>
    <xf numFmtId="0" fontId="5" fillId="0" borderId="4" xfId="0" applyFont="1" applyFill="1" applyBorder="1"/>
    <xf numFmtId="0" fontId="7" fillId="0" borderId="4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6" fillId="0" borderId="4" xfId="0" applyFont="1" applyFill="1" applyBorder="1"/>
    <xf numFmtId="164" fontId="1" fillId="0" borderId="6" xfId="0" applyNumberFormat="1" applyFont="1" applyFill="1" applyBorder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8;&#1072;&#1089;&#1095;&#1077;&#1090;&#1099;%20&#1085;&#1072;%202021%20&#1075;&#1086;&#1076;%20&#1084;&#1073;&#1091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исл,ФЗП"/>
      <sheetName val="212"/>
      <sheetName val="МСП кв"/>
      <sheetName val="пед.раб."/>
      <sheetName val="221"/>
      <sheetName val="222"/>
      <sheetName val="223"/>
      <sheetName val="225"/>
      <sheetName val="226"/>
      <sheetName val="Медосмотры"/>
      <sheetName val="290"/>
      <sheetName val="340"/>
      <sheetName val="Внебюджет"/>
      <sheetName val="Проблемы"/>
    </sheetNames>
    <sheetDataSet>
      <sheetData sheetId="0">
        <row r="11">
          <cell r="T11">
            <v>515070.06</v>
          </cell>
        </row>
      </sheetData>
      <sheetData sheetId="1"/>
      <sheetData sheetId="2"/>
      <sheetData sheetId="3"/>
      <sheetData sheetId="4">
        <row r="11">
          <cell r="G11">
            <v>7200</v>
          </cell>
        </row>
      </sheetData>
      <sheetData sheetId="5"/>
      <sheetData sheetId="6">
        <row r="5">
          <cell r="H5">
            <v>29285.300000000003</v>
          </cell>
        </row>
        <row r="7">
          <cell r="H7">
            <v>270828.52500000002</v>
          </cell>
        </row>
        <row r="8">
          <cell r="AI8">
            <v>662.28</v>
          </cell>
        </row>
      </sheetData>
      <sheetData sheetId="7"/>
      <sheetData sheetId="8">
        <row r="27">
          <cell r="H27">
            <v>38240</v>
          </cell>
        </row>
      </sheetData>
      <sheetData sheetId="9"/>
      <sheetData sheetId="10"/>
      <sheetData sheetId="11">
        <row r="39">
          <cell r="F39">
            <v>83386.44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topLeftCell="A10" zoomScaleNormal="100" workbookViewId="0">
      <selection activeCell="F29" sqref="F29"/>
    </sheetView>
  </sheetViews>
  <sheetFormatPr defaultRowHeight="13.2" x14ac:dyDescent="0.25"/>
  <cols>
    <col min="1" max="1" width="36.6640625" customWidth="1"/>
    <col min="2" max="2" width="5.5546875" customWidth="1"/>
    <col min="3" max="3" width="13.6640625" customWidth="1"/>
    <col min="4" max="4" width="22.88671875" customWidth="1"/>
    <col min="5" max="5" width="7.6640625" customWidth="1"/>
    <col min="6" max="6" width="30" customWidth="1"/>
  </cols>
  <sheetData>
    <row r="1" spans="1:6" ht="18" x14ac:dyDescent="0.35">
      <c r="A1" s="1" t="s">
        <v>0</v>
      </c>
      <c r="B1" s="1"/>
      <c r="C1" s="1"/>
      <c r="D1" s="1" t="s">
        <v>0</v>
      </c>
      <c r="E1" s="1"/>
      <c r="F1" s="1"/>
    </row>
    <row r="2" spans="1:6" ht="65.25" customHeight="1" x14ac:dyDescent="0.25">
      <c r="A2" s="2" t="s">
        <v>1</v>
      </c>
      <c r="B2" s="2"/>
      <c r="C2" s="2"/>
      <c r="D2" s="2" t="s">
        <v>2</v>
      </c>
      <c r="E2" s="2"/>
      <c r="F2" s="2"/>
    </row>
    <row r="3" spans="1:6" ht="6" customHeight="1" x14ac:dyDescent="0.25">
      <c r="A3" s="3"/>
      <c r="B3" s="3"/>
      <c r="C3" s="3"/>
      <c r="D3" s="3"/>
      <c r="E3" s="3"/>
      <c r="F3" s="3"/>
    </row>
    <row r="4" spans="1:6" ht="20.25" customHeight="1" x14ac:dyDescent="0.25">
      <c r="A4" s="4" t="s">
        <v>3</v>
      </c>
      <c r="B4" s="4"/>
      <c r="C4" s="4"/>
      <c r="D4" s="4" t="s">
        <v>3</v>
      </c>
      <c r="E4" s="4"/>
      <c r="F4" s="4"/>
    </row>
    <row r="5" spans="1:6" x14ac:dyDescent="0.25">
      <c r="A5" s="5" t="s">
        <v>4</v>
      </c>
      <c r="B5" s="5"/>
      <c r="C5" s="6"/>
      <c r="D5" s="5" t="s">
        <v>4</v>
      </c>
      <c r="E5" s="5"/>
      <c r="F5" s="6"/>
    </row>
    <row r="6" spans="1:6" x14ac:dyDescent="0.25">
      <c r="A6" s="7" t="s">
        <v>5</v>
      </c>
      <c r="C6" s="8" t="s">
        <v>6</v>
      </c>
      <c r="D6" s="7" t="s">
        <v>5</v>
      </c>
      <c r="F6" s="8" t="s">
        <v>6</v>
      </c>
    </row>
    <row r="7" spans="1:6" ht="6.75" customHeight="1" x14ac:dyDescent="0.25"/>
    <row r="8" spans="1:6" ht="18.75" customHeight="1" x14ac:dyDescent="0.25">
      <c r="A8" s="9" t="s">
        <v>7</v>
      </c>
      <c r="B8" s="10"/>
      <c r="C8" s="10" t="s">
        <v>8</v>
      </c>
      <c r="D8" s="9" t="s">
        <v>7</v>
      </c>
      <c r="E8" s="10"/>
      <c r="F8" s="10" t="s">
        <v>8</v>
      </c>
    </row>
    <row r="9" spans="1:6" ht="25.5" customHeight="1" x14ac:dyDescent="0.25">
      <c r="A9" s="11"/>
      <c r="B9" s="12"/>
      <c r="C9" s="12"/>
      <c r="D9" s="11"/>
      <c r="E9" s="12"/>
      <c r="F9" s="12"/>
    </row>
    <row r="10" spans="1:6" ht="61.8" x14ac:dyDescent="0.25">
      <c r="A10" s="13" t="s">
        <v>9</v>
      </c>
      <c r="B10" s="14"/>
      <c r="C10" s="15">
        <v>50000</v>
      </c>
      <c r="D10" s="13" t="s">
        <v>10</v>
      </c>
      <c r="E10" s="14"/>
      <c r="F10" s="15">
        <v>2794000</v>
      </c>
    </row>
    <row r="11" spans="1:6" ht="21" x14ac:dyDescent="0.25">
      <c r="A11" s="13" t="s">
        <v>11</v>
      </c>
      <c r="B11" s="14"/>
      <c r="C11" s="15"/>
      <c r="D11" s="13" t="s">
        <v>11</v>
      </c>
      <c r="E11" s="14"/>
      <c r="F11" s="15"/>
    </row>
    <row r="12" spans="1:6" x14ac:dyDescent="0.25">
      <c r="A12" s="13" t="s">
        <v>12</v>
      </c>
      <c r="B12" s="14"/>
      <c r="C12" s="15"/>
      <c r="D12" s="13" t="s">
        <v>12</v>
      </c>
      <c r="E12" s="14"/>
      <c r="F12" s="15"/>
    </row>
    <row r="13" spans="1:6" ht="25.5" customHeight="1" x14ac:dyDescent="0.25">
      <c r="A13" s="16" t="s">
        <v>13</v>
      </c>
      <c r="B13" s="14"/>
      <c r="C13" s="15">
        <f>C10+C11+C12</f>
        <v>50000</v>
      </c>
      <c r="D13" s="16" t="s">
        <v>13</v>
      </c>
      <c r="E13" s="14"/>
      <c r="F13" s="15">
        <f>SUM(F10:F12)</f>
        <v>2794000</v>
      </c>
    </row>
    <row r="14" spans="1:6" ht="9" customHeight="1" x14ac:dyDescent="0.25">
      <c r="A14" s="17"/>
      <c r="B14" s="14"/>
      <c r="C14" s="18"/>
      <c r="D14" s="17"/>
      <c r="E14" s="14"/>
      <c r="F14" s="18"/>
    </row>
    <row r="15" spans="1:6" x14ac:dyDescent="0.25">
      <c r="A15" s="19" t="s">
        <v>14</v>
      </c>
      <c r="B15" s="20" t="s">
        <v>15</v>
      </c>
      <c r="C15" s="21"/>
      <c r="D15" s="19" t="s">
        <v>14</v>
      </c>
      <c r="E15" s="20" t="s">
        <v>15</v>
      </c>
      <c r="F15" s="21"/>
    </row>
    <row r="16" spans="1:6" ht="21" x14ac:dyDescent="0.25">
      <c r="A16" s="13" t="s">
        <v>16</v>
      </c>
      <c r="B16" s="22">
        <v>210</v>
      </c>
      <c r="C16" s="15">
        <f>C17+C18+C19</f>
        <v>0</v>
      </c>
      <c r="D16" s="13" t="s">
        <v>16</v>
      </c>
      <c r="E16" s="22">
        <v>210</v>
      </c>
      <c r="F16" s="15">
        <f>F17+F18+F19</f>
        <v>2220600.02</v>
      </c>
    </row>
    <row r="17" spans="1:12" x14ac:dyDescent="0.25">
      <c r="A17" s="17" t="s">
        <v>17</v>
      </c>
      <c r="B17" s="22">
        <v>211</v>
      </c>
      <c r="C17" s="18"/>
      <c r="D17" s="17" t="s">
        <v>17</v>
      </c>
      <c r="E17" s="22">
        <v>211</v>
      </c>
      <c r="F17" s="18">
        <v>1705529.96</v>
      </c>
      <c r="G17" s="23"/>
      <c r="H17" s="24"/>
      <c r="I17" s="24"/>
      <c r="J17" s="24"/>
      <c r="K17" s="24"/>
      <c r="L17" s="24"/>
    </row>
    <row r="18" spans="1:12" x14ac:dyDescent="0.25">
      <c r="A18" s="17" t="s">
        <v>18</v>
      </c>
      <c r="B18" s="22">
        <v>212</v>
      </c>
      <c r="C18" s="18"/>
      <c r="D18" s="17" t="s">
        <v>18</v>
      </c>
      <c r="E18" s="22">
        <v>212</v>
      </c>
      <c r="F18" s="18"/>
      <c r="G18" s="23"/>
      <c r="H18" s="24"/>
      <c r="I18" s="24"/>
      <c r="J18" s="24"/>
      <c r="K18" s="24"/>
    </row>
    <row r="19" spans="1:12" x14ac:dyDescent="0.25">
      <c r="A19" s="17" t="s">
        <v>19</v>
      </c>
      <c r="B19" s="22">
        <v>213</v>
      </c>
      <c r="C19" s="18"/>
      <c r="D19" s="17" t="s">
        <v>19</v>
      </c>
      <c r="E19" s="22">
        <v>213</v>
      </c>
      <c r="F19" s="18">
        <f>'[1]Числ,ФЗП'!T11</f>
        <v>515070.06</v>
      </c>
    </row>
    <row r="20" spans="1:12" x14ac:dyDescent="0.25">
      <c r="A20" s="13" t="s">
        <v>20</v>
      </c>
      <c r="B20" s="22">
        <v>220</v>
      </c>
      <c r="C20" s="15">
        <f>C21+C23+C25+C26+C22</f>
        <v>46102.28</v>
      </c>
      <c r="D20" s="13" t="s">
        <v>20</v>
      </c>
      <c r="E20" s="22">
        <v>220</v>
      </c>
      <c r="F20" s="15">
        <f>F23+F25+F26</f>
        <v>490013.82500000001</v>
      </c>
    </row>
    <row r="21" spans="1:12" x14ac:dyDescent="0.25">
      <c r="A21" s="17" t="s">
        <v>21</v>
      </c>
      <c r="B21" s="22">
        <v>221</v>
      </c>
      <c r="C21" s="18">
        <f>'[1]221'!G11</f>
        <v>7200</v>
      </c>
      <c r="D21" s="17" t="s">
        <v>21</v>
      </c>
      <c r="E21" s="22">
        <v>221</v>
      </c>
      <c r="F21" s="18"/>
    </row>
    <row r="22" spans="1:12" x14ac:dyDescent="0.25">
      <c r="A22" s="17" t="s">
        <v>22</v>
      </c>
      <c r="B22" s="22">
        <v>222</v>
      </c>
      <c r="C22" s="18"/>
      <c r="D22" s="17" t="s">
        <v>22</v>
      </c>
      <c r="E22" s="22">
        <v>222</v>
      </c>
      <c r="F22" s="18"/>
    </row>
    <row r="23" spans="1:12" x14ac:dyDescent="0.25">
      <c r="A23" s="17" t="s">
        <v>23</v>
      </c>
      <c r="B23" s="22">
        <v>223</v>
      </c>
      <c r="C23" s="18">
        <f>'[1]223'!AI8</f>
        <v>662.28</v>
      </c>
      <c r="D23" s="17" t="s">
        <v>23</v>
      </c>
      <c r="E23" s="22">
        <v>223</v>
      </c>
      <c r="F23" s="18">
        <f>'[1]223'!H7+'[1]223'!H5</f>
        <v>300113.82500000001</v>
      </c>
    </row>
    <row r="24" spans="1:12" ht="21" x14ac:dyDescent="0.25">
      <c r="A24" s="17" t="s">
        <v>24</v>
      </c>
      <c r="B24" s="22">
        <v>224</v>
      </c>
      <c r="C24" s="18"/>
      <c r="D24" s="17" t="s">
        <v>24</v>
      </c>
      <c r="E24" s="22">
        <v>224</v>
      </c>
      <c r="F24" s="18"/>
    </row>
    <row r="25" spans="1:12" ht="21" x14ac:dyDescent="0.25">
      <c r="A25" s="17" t="s">
        <v>25</v>
      </c>
      <c r="B25" s="22">
        <v>225</v>
      </c>
      <c r="C25" s="18"/>
      <c r="D25" s="17" t="s">
        <v>25</v>
      </c>
      <c r="E25" s="22">
        <v>225</v>
      </c>
      <c r="F25" s="18"/>
    </row>
    <row r="26" spans="1:12" x14ac:dyDescent="0.25">
      <c r="A26" s="17" t="s">
        <v>26</v>
      </c>
      <c r="B26" s="22">
        <v>226</v>
      </c>
      <c r="C26" s="18">
        <f>'[1]226'!H27</f>
        <v>38240</v>
      </c>
      <c r="D26" s="17" t="s">
        <v>26</v>
      </c>
      <c r="E26" s="22">
        <v>226</v>
      </c>
      <c r="F26" s="18">
        <v>189900</v>
      </c>
    </row>
    <row r="27" spans="1:12" x14ac:dyDescent="0.25">
      <c r="A27" s="13" t="s">
        <v>27</v>
      </c>
      <c r="B27" s="22">
        <v>260</v>
      </c>
      <c r="C27" s="15"/>
      <c r="D27" s="13" t="s">
        <v>27</v>
      </c>
      <c r="E27" s="22">
        <v>260</v>
      </c>
      <c r="F27" s="15">
        <f>F28</f>
        <v>0</v>
      </c>
    </row>
    <row r="28" spans="1:12" ht="21" x14ac:dyDescent="0.25">
      <c r="A28" s="17" t="s">
        <v>28</v>
      </c>
      <c r="B28" s="22">
        <v>262</v>
      </c>
      <c r="C28" s="18"/>
      <c r="D28" s="17" t="s">
        <v>28</v>
      </c>
      <c r="E28" s="22">
        <v>262</v>
      </c>
      <c r="F28" s="18"/>
    </row>
    <row r="29" spans="1:12" x14ac:dyDescent="0.25">
      <c r="A29" s="13" t="s">
        <v>29</v>
      </c>
      <c r="B29" s="22">
        <v>290</v>
      </c>
      <c r="C29" s="15"/>
      <c r="D29" s="13" t="s">
        <v>29</v>
      </c>
      <c r="E29" s="22">
        <v>290</v>
      </c>
      <c r="F29" s="15"/>
    </row>
    <row r="30" spans="1:12" ht="21" x14ac:dyDescent="0.25">
      <c r="A30" s="13" t="s">
        <v>30</v>
      </c>
      <c r="B30" s="22">
        <v>300</v>
      </c>
      <c r="C30" s="15">
        <f>C32+C31</f>
        <v>3898</v>
      </c>
      <c r="D30" s="13" t="s">
        <v>30</v>
      </c>
      <c r="E30" s="22">
        <v>300</v>
      </c>
      <c r="F30" s="15">
        <f>F32+F31</f>
        <v>83386.44</v>
      </c>
    </row>
    <row r="31" spans="1:12" ht="21" x14ac:dyDescent="0.25">
      <c r="A31" s="17" t="s">
        <v>31</v>
      </c>
      <c r="B31" s="22">
        <v>310</v>
      </c>
      <c r="C31" s="18"/>
      <c r="D31" s="17" t="s">
        <v>31</v>
      </c>
      <c r="E31" s="22">
        <v>310</v>
      </c>
      <c r="F31" s="18">
        <f>'[1]340'!F39:G39</f>
        <v>83386.44</v>
      </c>
    </row>
    <row r="32" spans="1:12" ht="21" x14ac:dyDescent="0.25">
      <c r="A32" s="17" t="s">
        <v>32</v>
      </c>
      <c r="B32" s="22">
        <v>340</v>
      </c>
      <c r="C32" s="18">
        <v>3898</v>
      </c>
      <c r="D32" s="17" t="s">
        <v>32</v>
      </c>
      <c r="E32" s="22">
        <v>340</v>
      </c>
      <c r="F32" s="18"/>
    </row>
    <row r="33" spans="1:6" ht="29.25" customHeight="1" x14ac:dyDescent="0.25">
      <c r="A33" s="25" t="s">
        <v>33</v>
      </c>
      <c r="B33" s="14"/>
      <c r="C33" s="15">
        <f>C29+C20+C30+C16</f>
        <v>50000.28</v>
      </c>
      <c r="D33" s="25" t="s">
        <v>33</v>
      </c>
      <c r="E33" s="14"/>
      <c r="F33" s="15">
        <f>F27+F20+F16+F30</f>
        <v>2794000.2850000001</v>
      </c>
    </row>
    <row r="34" spans="1:6" x14ac:dyDescent="0.25">
      <c r="C34" s="26"/>
    </row>
    <row r="35" spans="1:6" x14ac:dyDescent="0.25">
      <c r="A35" s="3"/>
    </row>
    <row r="36" spans="1:6" x14ac:dyDescent="0.25">
      <c r="A36" t="s">
        <v>34</v>
      </c>
      <c r="D36" s="24" t="s">
        <v>35</v>
      </c>
      <c r="E36" s="24"/>
    </row>
    <row r="37" spans="1:6" x14ac:dyDescent="0.25">
      <c r="A37" s="3"/>
      <c r="B37" s="27"/>
      <c r="C37" s="27"/>
    </row>
    <row r="38" spans="1:6" x14ac:dyDescent="0.25">
      <c r="A38" t="s">
        <v>36</v>
      </c>
      <c r="D38" s="24" t="s">
        <v>37</v>
      </c>
      <c r="E38" s="24"/>
    </row>
  </sheetData>
  <mergeCells count="18">
    <mergeCell ref="F8:F9"/>
    <mergeCell ref="G17:L17"/>
    <mergeCell ref="G18:K18"/>
    <mergeCell ref="D36:E36"/>
    <mergeCell ref="D38:E38"/>
    <mergeCell ref="A5:B5"/>
    <mergeCell ref="D5:E5"/>
    <mergeCell ref="A8:A9"/>
    <mergeCell ref="B8:B9"/>
    <mergeCell ref="C8:C9"/>
    <mergeCell ref="D8:D9"/>
    <mergeCell ref="E8:E9"/>
    <mergeCell ref="A1:C1"/>
    <mergeCell ref="D1:F1"/>
    <mergeCell ref="A2:C2"/>
    <mergeCell ref="D2:F2"/>
    <mergeCell ref="A4:C4"/>
    <mergeCell ref="D4:F4"/>
  </mergeCells>
  <printOptions horizontalCentered="1"/>
  <pageMargins left="0" right="0" top="0" bottom="0" header="0.51181102362204722" footer="0.51181102362204722"/>
  <pageSetup paperSize="9" scale="79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Внебюджет</vt:lpstr>
      <vt:lpstr>Внебюджет!Заголовки_для_печати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2020-11-13T09:15:49Z</dcterms:created>
  <dcterms:modified xsi:type="dcterms:W3CDTF">2020-11-13T09:16:11Z</dcterms:modified>
</cp:coreProperties>
</file>